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llum\Desktop\"/>
    </mc:Choice>
  </mc:AlternateContent>
  <bookViews>
    <workbookView xWindow="0" yWindow="0" windowWidth="21600" windowHeight="102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34" i="1" l="1"/>
  <c r="F121" i="1"/>
  <c r="C41" i="1" l="1"/>
  <c r="F41" i="1"/>
  <c r="C106" i="1" l="1"/>
  <c r="F106" i="1"/>
  <c r="F88" i="1"/>
  <c r="C62" i="1"/>
  <c r="F62" i="1"/>
  <c r="F30" i="1"/>
  <c r="F112" i="1" l="1"/>
  <c r="F85" i="1"/>
  <c r="C85" i="1"/>
  <c r="F73" i="1"/>
  <c r="F67" i="1"/>
  <c r="C30" i="1"/>
  <c r="F10" i="1"/>
  <c r="C10" i="1"/>
  <c r="C125" i="1" l="1"/>
  <c r="F129" i="1"/>
</calcChain>
</file>

<file path=xl/sharedStrings.xml><?xml version="1.0" encoding="utf-8"?>
<sst xmlns="http://schemas.openxmlformats.org/spreadsheetml/2006/main" count="110" uniqueCount="91">
  <si>
    <t>MINISTRY</t>
  </si>
  <si>
    <t>INCOME</t>
  </si>
  <si>
    <t>EXPENSE</t>
  </si>
  <si>
    <t>12 Small Group Leaders @ $75</t>
  </si>
  <si>
    <t>Speaker, Band, Shirts</t>
  </si>
  <si>
    <t>Meals and Host Home Snacks</t>
  </si>
  <si>
    <t>Payment:</t>
  </si>
  <si>
    <t xml:space="preserve">Camp Fees: </t>
  </si>
  <si>
    <t>60 Students @ $284</t>
  </si>
  <si>
    <t>15 Leaders @ $284</t>
  </si>
  <si>
    <t>60 Students @ $30</t>
  </si>
  <si>
    <t>15 Leaders @ $30</t>
  </si>
  <si>
    <t xml:space="preserve">Dorm Fee: </t>
  </si>
  <si>
    <t>Transportation:</t>
  </si>
  <si>
    <t>Charter Bus Rental</t>
  </si>
  <si>
    <t>15 Passenger Van Rental</t>
  </si>
  <si>
    <t>Fuel for 2-15 Passenger Vans</t>
  </si>
  <si>
    <t>Other:</t>
  </si>
  <si>
    <t>Snacks, Drinks, and Miscellaneous</t>
  </si>
  <si>
    <t>45 Students @ $350</t>
  </si>
  <si>
    <t>13 Leaders@ 100</t>
  </si>
  <si>
    <t>2 Leaders @ No Charge</t>
  </si>
  <si>
    <t>Food</t>
  </si>
  <si>
    <t>Food:</t>
  </si>
  <si>
    <t>Camp Fees:</t>
  </si>
  <si>
    <t>6 Students @ $200</t>
  </si>
  <si>
    <t>3 Leaders @ $100</t>
  </si>
  <si>
    <t>Fuel:</t>
  </si>
  <si>
    <t>School Needs:</t>
  </si>
  <si>
    <t>Equipment and Decorations</t>
  </si>
  <si>
    <t>Weekend Meals:</t>
  </si>
  <si>
    <t>School Meal (1)</t>
  </si>
  <si>
    <t>2 Leaders @ $100</t>
  </si>
  <si>
    <t>Fees:</t>
  </si>
  <si>
    <t>SUPER BOWL PARTY</t>
  </si>
  <si>
    <t>Drinks</t>
  </si>
  <si>
    <t>Decorations</t>
  </si>
  <si>
    <t>SUMMER SUNDAYS</t>
  </si>
  <si>
    <t>Main Entrée ( 4 Times)</t>
  </si>
  <si>
    <t>Fill up Approx. 4 times</t>
  </si>
  <si>
    <t xml:space="preserve">Fees: </t>
  </si>
  <si>
    <t xml:space="preserve">52 Students @ $99 </t>
  </si>
  <si>
    <t>13 Leaders @ $99</t>
  </si>
  <si>
    <t>Fill up Approx. 1 times</t>
  </si>
  <si>
    <t>40 Students @ $100</t>
  </si>
  <si>
    <t>13 Leaders @ No Charge</t>
  </si>
  <si>
    <t>Payments:</t>
  </si>
  <si>
    <t>24 Students @ $80</t>
  </si>
  <si>
    <t>6 Students at $30</t>
  </si>
  <si>
    <t>8 Leaders @ No Charge</t>
  </si>
  <si>
    <t>PARENT'S NIGHT OUT</t>
  </si>
  <si>
    <t>20 Students @ $20</t>
  </si>
  <si>
    <t>3 Leaders @ $20</t>
  </si>
  <si>
    <t>3 Leaders @ No Charge</t>
  </si>
  <si>
    <t>SENIOR RECOGNITION DAY</t>
  </si>
  <si>
    <t>Family Lunch</t>
  </si>
  <si>
    <t>Programs</t>
  </si>
  <si>
    <t>MINISTRY EXPENSES</t>
  </si>
  <si>
    <t>Youth Breakfast</t>
  </si>
  <si>
    <t>Wednesday Night</t>
  </si>
  <si>
    <t>Income</t>
  </si>
  <si>
    <t>Expense</t>
  </si>
  <si>
    <t>Fees from youth for events</t>
  </si>
  <si>
    <t>Staff Members</t>
  </si>
  <si>
    <t>Budgeted Expenses</t>
  </si>
  <si>
    <t>Total Budgeted:</t>
  </si>
  <si>
    <t xml:space="preserve">Literature </t>
  </si>
  <si>
    <t>Fuel for 1-15 Passenger Vans</t>
  </si>
  <si>
    <t>Bowling (One Time):</t>
  </si>
  <si>
    <t>Laser Tag (One Time)</t>
  </si>
  <si>
    <t xml:space="preserve">10 ESV Study Bibles </t>
  </si>
  <si>
    <t>10 Roses</t>
  </si>
  <si>
    <t>6 Students @ $250</t>
  </si>
  <si>
    <t>2 Team Leader ( College)@ $89</t>
  </si>
  <si>
    <t>2 Team Leader ( College) @ $89</t>
  </si>
  <si>
    <t>Service Projects</t>
  </si>
  <si>
    <t>Gender Retreats</t>
  </si>
  <si>
    <t>Fun Night Fees:</t>
  </si>
  <si>
    <t>SUPER SUMMER ALABAMA</t>
  </si>
  <si>
    <t>45 Students/Leaders @$25</t>
  </si>
  <si>
    <t xml:space="preserve"> Students @ $40  </t>
  </si>
  <si>
    <t>FINANCE COMMITTEE</t>
  </si>
  <si>
    <t>DISCIPLE NOW</t>
  </si>
  <si>
    <t>SUMMER CAMP/RAFTING</t>
  </si>
  <si>
    <t>MOVE-UP DAY</t>
  </si>
  <si>
    <t>Water Park</t>
  </si>
  <si>
    <t xml:space="preserve">Minor League Game Picnic </t>
  </si>
  <si>
    <t>LEADER'S WORK DAY</t>
  </si>
  <si>
    <t>YOUTH CONFERENCE</t>
  </si>
  <si>
    <t>Missionary Support</t>
  </si>
  <si>
    <t>Christian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</si>
</sst>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2" xfId="0" applyBorder="1"/>
    <xf numFmtId="44" fontId="0" fillId="0" borderId="8" xfId="1" applyNumberFormat="1" applyFont="1" applyBorder="1"/>
    <xf numFmtId="44" fontId="0" fillId="0" borderId="2" xfId="1" applyFont="1" applyBorder="1"/>
    <xf numFmtId="0" fontId="0" fillId="0" borderId="9" xfId="0" applyBorder="1"/>
    <xf numFmtId="0" fontId="0" fillId="0" borderId="0" xfId="0" applyBorder="1"/>
    <xf numFmtId="44" fontId="0" fillId="0" borderId="10" xfId="0" applyNumberFormat="1" applyBorder="1"/>
    <xf numFmtId="44" fontId="0" fillId="0" borderId="0" xfId="1" applyFont="1" applyBorder="1"/>
    <xf numFmtId="0" fontId="0" fillId="0" borderId="9" xfId="0" applyFill="1" applyBorder="1"/>
    <xf numFmtId="0" fontId="2" fillId="0" borderId="9" xfId="0" applyFont="1" applyFill="1" applyBorder="1"/>
    <xf numFmtId="44" fontId="0" fillId="0" borderId="12" xfId="1" applyNumberFormat="1" applyFont="1" applyBorder="1"/>
    <xf numFmtId="44" fontId="0" fillId="0" borderId="13" xfId="1" applyFont="1" applyBorder="1"/>
    <xf numFmtId="0" fontId="0" fillId="0" borderId="14" xfId="0" applyBorder="1"/>
    <xf numFmtId="0" fontId="0" fillId="0" borderId="15" xfId="0" applyBorder="1"/>
    <xf numFmtId="44" fontId="0" fillId="0" borderId="16" xfId="0" applyNumberFormat="1" applyBorder="1"/>
    <xf numFmtId="44" fontId="0" fillId="0" borderId="10" xfId="1" applyNumberFormat="1" applyFont="1" applyBorder="1"/>
    <xf numFmtId="44" fontId="0" fillId="0" borderId="10" xfId="1" applyNumberFormat="1" applyFont="1" applyFill="1" applyBorder="1"/>
    <xf numFmtId="44" fontId="0" fillId="0" borderId="12" xfId="0" applyNumberFormat="1" applyBorder="1"/>
    <xf numFmtId="0" fontId="0" fillId="0" borderId="13" xfId="0" applyBorder="1"/>
    <xf numFmtId="0" fontId="2" fillId="0" borderId="9" xfId="0" applyFont="1" applyBorder="1"/>
    <xf numFmtId="44" fontId="0" fillId="0" borderId="8" xfId="0" applyNumberFormat="1" applyBorder="1"/>
    <xf numFmtId="44" fontId="0" fillId="0" borderId="17" xfId="0" applyNumberFormat="1" applyBorder="1"/>
    <xf numFmtId="0" fontId="4" fillId="0" borderId="1" xfId="0" applyFont="1" applyFill="1" applyBorder="1"/>
    <xf numFmtId="0" fontId="2" fillId="0" borderId="18" xfId="0" applyFont="1" applyBorder="1"/>
    <xf numFmtId="44" fontId="0" fillId="0" borderId="0" xfId="0" applyNumberFormat="1" applyBorder="1"/>
    <xf numFmtId="0" fontId="5" fillId="0" borderId="9" xfId="0" applyFont="1" applyFill="1" applyBorder="1"/>
    <xf numFmtId="0" fontId="0" fillId="0" borderId="9" xfId="0" applyFont="1" applyFill="1" applyBorder="1"/>
    <xf numFmtId="0" fontId="0" fillId="0" borderId="14" xfId="0" applyFill="1" applyBorder="1"/>
    <xf numFmtId="0" fontId="0" fillId="0" borderId="1" xfId="0" applyBorder="1"/>
    <xf numFmtId="44" fontId="0" fillId="0" borderId="2" xfId="0" applyNumberFormat="1" applyBorder="1"/>
    <xf numFmtId="44" fontId="0" fillId="0" borderId="15" xfId="0" applyNumberFormat="1" applyBorder="1"/>
    <xf numFmtId="0" fontId="0" fillId="0" borderId="19" xfId="0" applyBorder="1"/>
    <xf numFmtId="44" fontId="7" fillId="0" borderId="5" xfId="1" applyFont="1" applyBorder="1" applyAlignment="1">
      <alignment horizontal="center"/>
    </xf>
    <xf numFmtId="44" fontId="6" fillId="0" borderId="0" xfId="1" applyFont="1" applyBorder="1"/>
    <xf numFmtId="44" fontId="6" fillId="0" borderId="13" xfId="1" applyFont="1" applyBorder="1"/>
    <xf numFmtId="44" fontId="6" fillId="0" borderId="15" xfId="1" applyFont="1" applyBorder="1"/>
    <xf numFmtId="44" fontId="6" fillId="0" borderId="2" xfId="1" applyFont="1" applyBorder="1"/>
    <xf numFmtId="44" fontId="6" fillId="0" borderId="0" xfId="1" applyFont="1"/>
    <xf numFmtId="44" fontId="6" fillId="0" borderId="20" xfId="1" applyFont="1" applyBorder="1"/>
    <xf numFmtId="0" fontId="0" fillId="0" borderId="20" xfId="0" applyBorder="1"/>
    <xf numFmtId="44" fontId="2" fillId="0" borderId="7" xfId="0" applyNumberFormat="1" applyFont="1" applyBorder="1" applyAlignment="1">
      <alignment horizontal="center"/>
    </xf>
    <xf numFmtId="44" fontId="0" fillId="0" borderId="11" xfId="1" applyNumberFormat="1" applyFont="1" applyBorder="1"/>
    <xf numFmtId="44" fontId="0" fillId="0" borderId="11" xfId="0" applyNumberFormat="1" applyBorder="1"/>
    <xf numFmtId="44" fontId="0" fillId="0" borderId="21" xfId="1" applyNumberFormat="1" applyFont="1" applyBorder="1"/>
    <xf numFmtId="44" fontId="0" fillId="0" borderId="22" xfId="0" applyNumberFormat="1" applyFill="1" applyBorder="1"/>
    <xf numFmtId="44" fontId="0" fillId="0" borderId="3" xfId="1" applyNumberFormat="1" applyFont="1" applyBorder="1"/>
    <xf numFmtId="44" fontId="0" fillId="0" borderId="21" xfId="0" applyNumberFormat="1" applyBorder="1"/>
    <xf numFmtId="44" fontId="0" fillId="0" borderId="22" xfId="0" applyNumberFormat="1" applyBorder="1"/>
    <xf numFmtId="44" fontId="0" fillId="0" borderId="3" xfId="0" applyNumberFormat="1" applyBorder="1"/>
    <xf numFmtId="0" fontId="0" fillId="0" borderId="11" xfId="0" applyBorder="1"/>
    <xf numFmtId="44" fontId="0" fillId="0" borderId="23" xfId="0" applyNumberFormat="1" applyBorder="1"/>
    <xf numFmtId="44" fontId="0" fillId="0" borderId="11" xfId="0" applyNumberFormat="1" applyFill="1" applyBorder="1"/>
    <xf numFmtId="0" fontId="0" fillId="0" borderId="12" xfId="0" applyBorder="1"/>
    <xf numFmtId="0" fontId="0" fillId="0" borderId="10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A134" sqref="A134"/>
    </sheetView>
  </sheetViews>
  <sheetFormatPr defaultRowHeight="14.5" x14ac:dyDescent="0.35"/>
  <cols>
    <col min="1" max="1" width="38.1796875" customWidth="1"/>
    <col min="2" max="2" width="0" hidden="1" customWidth="1"/>
    <col min="3" max="3" width="11.54296875" customWidth="1"/>
    <col min="4" max="4" width="11.453125" style="41" customWidth="1"/>
    <col min="5" max="5" width="5.1796875" customWidth="1"/>
    <col min="6" max="6" width="12.7265625" customWidth="1"/>
  </cols>
  <sheetData>
    <row r="1" spans="1:6" ht="24" thickBot="1" x14ac:dyDescent="0.6">
      <c r="A1" s="58" t="s">
        <v>81</v>
      </c>
      <c r="B1" s="59"/>
      <c r="C1" s="59"/>
      <c r="D1" s="59"/>
      <c r="E1" s="59"/>
      <c r="F1" s="60"/>
    </row>
    <row r="2" spans="1:6" ht="15" thickBot="1" x14ac:dyDescent="0.4">
      <c r="A2" s="1" t="s">
        <v>0</v>
      </c>
      <c r="B2" s="2"/>
      <c r="C2" s="3" t="s">
        <v>1</v>
      </c>
      <c r="D2" s="36"/>
      <c r="E2" s="2"/>
      <c r="F2" s="44" t="s">
        <v>2</v>
      </c>
    </row>
    <row r="3" spans="1:6" ht="18.5" x14ac:dyDescent="0.45">
      <c r="A3" s="4" t="s">
        <v>82</v>
      </c>
      <c r="B3" s="5"/>
      <c r="C3" s="6"/>
      <c r="D3" s="40"/>
      <c r="E3" s="7"/>
      <c r="F3" s="49"/>
    </row>
    <row r="4" spans="1:6" x14ac:dyDescent="0.35">
      <c r="A4" s="8" t="s">
        <v>3</v>
      </c>
      <c r="B4" s="9"/>
      <c r="C4" s="10"/>
      <c r="D4" s="37"/>
      <c r="E4" s="11"/>
      <c r="F4" s="45">
        <v>900</v>
      </c>
    </row>
    <row r="5" spans="1:6" x14ac:dyDescent="0.35">
      <c r="A5" s="12" t="s">
        <v>4</v>
      </c>
      <c r="B5" s="9"/>
      <c r="C5" s="10"/>
      <c r="D5" s="37"/>
      <c r="E5" s="9"/>
      <c r="F5" s="46">
        <v>750</v>
      </c>
    </row>
    <row r="6" spans="1:6" x14ac:dyDescent="0.35">
      <c r="A6" s="12" t="s">
        <v>5</v>
      </c>
      <c r="B6" s="9"/>
      <c r="C6" s="10"/>
      <c r="D6" s="37"/>
      <c r="E6" s="9"/>
      <c r="F6" s="46">
        <v>2000</v>
      </c>
    </row>
    <row r="7" spans="1:6" x14ac:dyDescent="0.35">
      <c r="A7" s="12" t="s">
        <v>79</v>
      </c>
      <c r="B7" s="9"/>
      <c r="C7" s="10"/>
      <c r="D7" s="37"/>
      <c r="E7" s="9"/>
      <c r="F7" s="46">
        <v>1125</v>
      </c>
    </row>
    <row r="8" spans="1:6" x14ac:dyDescent="0.35">
      <c r="A8" s="13" t="s">
        <v>6</v>
      </c>
      <c r="B8" s="9"/>
      <c r="C8" s="10"/>
      <c r="D8" s="37"/>
      <c r="E8" s="9"/>
      <c r="F8" s="46"/>
    </row>
    <row r="9" spans="1:6" x14ac:dyDescent="0.35">
      <c r="A9" s="8" t="s">
        <v>80</v>
      </c>
      <c r="B9" s="9"/>
      <c r="C9" s="14">
        <v>1600</v>
      </c>
      <c r="D9" s="38"/>
      <c r="E9" s="15"/>
      <c r="F9" s="47"/>
    </row>
    <row r="10" spans="1:6" ht="15" thickBot="1" x14ac:dyDescent="0.4">
      <c r="A10" s="16"/>
      <c r="B10" s="17"/>
      <c r="C10" s="18">
        <f>SUM(C9)</f>
        <v>1600</v>
      </c>
      <c r="D10" s="39"/>
      <c r="E10" s="17"/>
      <c r="F10" s="48">
        <f>SUM(F4,F5,F6,F7)</f>
        <v>4775</v>
      </c>
    </row>
    <row r="11" spans="1:6" ht="18.5" x14ac:dyDescent="0.45">
      <c r="A11" s="4" t="s">
        <v>83</v>
      </c>
      <c r="B11" s="5"/>
      <c r="C11" s="6"/>
      <c r="D11" s="40"/>
      <c r="E11" s="7"/>
      <c r="F11" s="49"/>
    </row>
    <row r="12" spans="1:6" x14ac:dyDescent="0.35">
      <c r="A12" s="13" t="s">
        <v>7</v>
      </c>
      <c r="B12" s="9"/>
      <c r="C12" s="10"/>
      <c r="D12" s="37"/>
      <c r="E12" s="9"/>
      <c r="F12" s="46"/>
    </row>
    <row r="13" spans="1:6" x14ac:dyDescent="0.35">
      <c r="A13" s="8" t="s">
        <v>8</v>
      </c>
      <c r="B13" s="9"/>
      <c r="C13" s="10"/>
      <c r="D13" s="37"/>
      <c r="E13" s="9"/>
      <c r="F13" s="46">
        <v>17040</v>
      </c>
    </row>
    <row r="14" spans="1:6" x14ac:dyDescent="0.35">
      <c r="A14" s="12" t="s">
        <v>9</v>
      </c>
      <c r="B14" s="9"/>
      <c r="C14" s="10"/>
      <c r="D14" s="37"/>
      <c r="E14" s="9"/>
      <c r="F14" s="46">
        <v>4828</v>
      </c>
    </row>
    <row r="15" spans="1:6" x14ac:dyDescent="0.35">
      <c r="A15" s="13" t="s">
        <v>77</v>
      </c>
      <c r="B15" s="9"/>
      <c r="C15" s="10"/>
      <c r="D15" s="37"/>
      <c r="E15" s="9"/>
      <c r="F15" s="46"/>
    </row>
    <row r="16" spans="1:6" x14ac:dyDescent="0.35">
      <c r="A16" s="12" t="s">
        <v>10</v>
      </c>
      <c r="B16" s="9"/>
      <c r="C16" s="10"/>
      <c r="D16" s="37"/>
      <c r="E16" s="9"/>
      <c r="F16" s="46">
        <v>1800</v>
      </c>
    </row>
    <row r="17" spans="1:6" x14ac:dyDescent="0.35">
      <c r="A17" s="12" t="s">
        <v>11</v>
      </c>
      <c r="B17" s="9"/>
      <c r="C17" s="19"/>
      <c r="D17" s="37"/>
      <c r="E17" s="11"/>
      <c r="F17" s="45">
        <v>150</v>
      </c>
    </row>
    <row r="18" spans="1:6" x14ac:dyDescent="0.35">
      <c r="A18" s="13" t="s">
        <v>12</v>
      </c>
      <c r="B18" s="9"/>
      <c r="C18" s="20"/>
      <c r="D18" s="37"/>
      <c r="E18" s="9"/>
      <c r="F18" s="46"/>
    </row>
    <row r="19" spans="1:6" x14ac:dyDescent="0.35">
      <c r="A19" s="12" t="s">
        <v>10</v>
      </c>
      <c r="B19" s="9"/>
      <c r="C19" s="10"/>
      <c r="D19" s="37"/>
      <c r="E19" s="9"/>
      <c r="F19" s="46">
        <v>1800</v>
      </c>
    </row>
    <row r="20" spans="1:6" x14ac:dyDescent="0.35">
      <c r="A20" s="8" t="s">
        <v>11</v>
      </c>
      <c r="B20" s="9"/>
      <c r="C20" s="19"/>
      <c r="D20" s="37"/>
      <c r="E20" s="11"/>
      <c r="F20" s="45">
        <v>150</v>
      </c>
    </row>
    <row r="21" spans="1:6" x14ac:dyDescent="0.35">
      <c r="A21" s="13" t="s">
        <v>13</v>
      </c>
      <c r="B21" s="9"/>
      <c r="C21" s="10"/>
      <c r="D21" s="37"/>
      <c r="E21" s="9"/>
      <c r="F21" s="46"/>
    </row>
    <row r="22" spans="1:6" x14ac:dyDescent="0.35">
      <c r="A22" s="12" t="s">
        <v>14</v>
      </c>
      <c r="B22" s="9"/>
      <c r="C22" s="10"/>
      <c r="D22" s="37"/>
      <c r="E22" s="9"/>
      <c r="F22" s="46">
        <v>5000</v>
      </c>
    </row>
    <row r="23" spans="1:6" x14ac:dyDescent="0.35">
      <c r="A23" s="12" t="s">
        <v>67</v>
      </c>
      <c r="B23" s="9"/>
      <c r="C23" s="10"/>
      <c r="D23" s="37"/>
      <c r="E23" s="9"/>
      <c r="F23" s="46">
        <v>1000</v>
      </c>
    </row>
    <row r="24" spans="1:6" x14ac:dyDescent="0.35">
      <c r="A24" s="13" t="s">
        <v>17</v>
      </c>
      <c r="B24" s="9"/>
      <c r="C24" s="10"/>
      <c r="D24" s="37"/>
      <c r="E24" s="9"/>
      <c r="F24" s="46"/>
    </row>
    <row r="25" spans="1:6" x14ac:dyDescent="0.35">
      <c r="A25" s="12" t="s">
        <v>18</v>
      </c>
      <c r="B25" s="9"/>
      <c r="C25" s="10"/>
      <c r="D25" s="37"/>
      <c r="E25" s="9"/>
      <c r="F25" s="46">
        <v>750</v>
      </c>
    </row>
    <row r="26" spans="1:6" x14ac:dyDescent="0.35">
      <c r="A26" s="13" t="s">
        <v>6</v>
      </c>
      <c r="B26" s="9"/>
      <c r="C26" s="10"/>
      <c r="D26" s="37"/>
      <c r="E26" s="9"/>
      <c r="F26" s="46"/>
    </row>
    <row r="27" spans="1:6" x14ac:dyDescent="0.35">
      <c r="A27" s="12" t="s">
        <v>19</v>
      </c>
      <c r="B27" s="9"/>
      <c r="C27" s="10">
        <v>15750</v>
      </c>
      <c r="D27" s="37"/>
      <c r="E27" s="9"/>
      <c r="F27" s="46"/>
    </row>
    <row r="28" spans="1:6" x14ac:dyDescent="0.35">
      <c r="A28" s="12" t="s">
        <v>20</v>
      </c>
      <c r="B28" s="9"/>
      <c r="C28" s="10">
        <v>1300</v>
      </c>
      <c r="D28" s="37"/>
      <c r="E28" s="9"/>
      <c r="F28" s="46"/>
    </row>
    <row r="29" spans="1:6" x14ac:dyDescent="0.35">
      <c r="A29" s="12" t="s">
        <v>21</v>
      </c>
      <c r="B29" s="9"/>
      <c r="C29" s="21">
        <v>0</v>
      </c>
      <c r="D29" s="38"/>
      <c r="E29" s="22"/>
      <c r="F29" s="50"/>
    </row>
    <row r="30" spans="1:6" ht="15" thickBot="1" x14ac:dyDescent="0.4">
      <c r="A30" s="16"/>
      <c r="B30" s="17"/>
      <c r="C30" s="18">
        <f>SUM(C27,C28)</f>
        <v>17050</v>
      </c>
      <c r="D30" s="39"/>
      <c r="E30" s="17"/>
      <c r="F30" s="51">
        <f>SUM(F13,F14,F16,F17,F19,F20,F22,F23,F25)</f>
        <v>32518</v>
      </c>
    </row>
    <row r="31" spans="1:6" ht="18.5" x14ac:dyDescent="0.45">
      <c r="A31" s="4" t="s">
        <v>88</v>
      </c>
      <c r="B31" s="5"/>
      <c r="C31" s="24"/>
      <c r="D31" s="40"/>
      <c r="E31" s="5"/>
      <c r="F31" s="52"/>
    </row>
    <row r="32" spans="1:6" x14ac:dyDescent="0.35">
      <c r="A32" s="13" t="s">
        <v>40</v>
      </c>
      <c r="B32" s="9"/>
      <c r="C32" s="10"/>
      <c r="D32" s="37"/>
      <c r="E32" s="9"/>
      <c r="F32" s="46"/>
    </row>
    <row r="33" spans="1:7" x14ac:dyDescent="0.35">
      <c r="A33" s="12" t="s">
        <v>41</v>
      </c>
      <c r="B33" s="9"/>
      <c r="C33" s="10"/>
      <c r="D33" s="37"/>
      <c r="E33" s="9"/>
      <c r="F33" s="46">
        <v>5148</v>
      </c>
    </row>
    <row r="34" spans="1:7" x14ac:dyDescent="0.35">
      <c r="A34" s="12" t="s">
        <v>42</v>
      </c>
      <c r="B34" s="9"/>
      <c r="C34" s="10"/>
      <c r="D34" s="37"/>
      <c r="E34" s="9"/>
      <c r="F34" s="46">
        <v>1287</v>
      </c>
    </row>
    <row r="35" spans="1:7" x14ac:dyDescent="0.35">
      <c r="A35" s="13" t="s">
        <v>27</v>
      </c>
      <c r="B35" s="9"/>
      <c r="C35" s="10"/>
      <c r="D35" s="37"/>
      <c r="E35" s="9"/>
      <c r="F35" s="46"/>
    </row>
    <row r="36" spans="1:7" x14ac:dyDescent="0.35">
      <c r="A36" s="12" t="s">
        <v>43</v>
      </c>
      <c r="B36" s="9"/>
      <c r="C36" s="10"/>
      <c r="D36" s="37"/>
      <c r="E36" s="9"/>
      <c r="F36" s="46">
        <v>100</v>
      </c>
    </row>
    <row r="37" spans="1:7" x14ac:dyDescent="0.35">
      <c r="A37" s="13" t="s">
        <v>6</v>
      </c>
      <c r="B37" s="9"/>
      <c r="C37" s="10"/>
      <c r="D37" s="37"/>
      <c r="E37" s="9"/>
      <c r="F37" s="46"/>
    </row>
    <row r="38" spans="1:7" x14ac:dyDescent="0.35">
      <c r="A38" s="12" t="s">
        <v>44</v>
      </c>
      <c r="B38" s="9"/>
      <c r="C38" s="10">
        <v>4000</v>
      </c>
      <c r="D38" s="37"/>
      <c r="E38" s="9"/>
      <c r="F38" s="46"/>
    </row>
    <row r="39" spans="1:7" x14ac:dyDescent="0.35">
      <c r="A39" s="12" t="s">
        <v>45</v>
      </c>
      <c r="B39" s="9"/>
      <c r="C39" s="10"/>
      <c r="D39" s="37"/>
      <c r="E39" s="9"/>
      <c r="F39" s="46"/>
    </row>
    <row r="40" spans="1:7" x14ac:dyDescent="0.35">
      <c r="A40" s="12"/>
      <c r="B40" s="9"/>
      <c r="C40" s="21">
        <v>0</v>
      </c>
      <c r="D40" s="38"/>
      <c r="E40" s="22"/>
      <c r="F40" s="50"/>
    </row>
    <row r="41" spans="1:7" ht="15" thickBot="1" x14ac:dyDescent="0.4">
      <c r="A41" s="16"/>
      <c r="B41" s="17"/>
      <c r="C41" s="18">
        <f>SUM(C38,C39)</f>
        <v>4000</v>
      </c>
      <c r="D41" s="39"/>
      <c r="E41" s="17"/>
      <c r="F41" s="51">
        <f>SUM(F33,F34,F36)</f>
        <v>6535</v>
      </c>
    </row>
    <row r="42" spans="1:7" x14ac:dyDescent="0.35">
      <c r="A42" s="9"/>
      <c r="B42" s="9"/>
      <c r="C42" s="9"/>
      <c r="D42" s="37"/>
      <c r="E42" s="9"/>
      <c r="F42" s="9"/>
      <c r="G42" s="9"/>
    </row>
    <row r="43" spans="1:7" x14ac:dyDescent="0.35">
      <c r="A43" s="9"/>
      <c r="B43" s="9"/>
      <c r="C43" s="9"/>
      <c r="D43" s="37"/>
      <c r="E43" s="9"/>
      <c r="F43" s="9"/>
      <c r="G43" s="9"/>
    </row>
    <row r="44" spans="1:7" x14ac:dyDescent="0.35">
      <c r="A44" s="9"/>
      <c r="B44" s="9"/>
      <c r="C44" s="9"/>
      <c r="D44" s="37"/>
      <c r="E44" s="9"/>
      <c r="F44" s="9"/>
      <c r="G44" s="9"/>
    </row>
    <row r="45" spans="1:7" ht="15" thickBot="1" x14ac:dyDescent="0.4">
      <c r="A45" s="9"/>
    </row>
    <row r="46" spans="1:7" ht="18.5" x14ac:dyDescent="0.45">
      <c r="A46" s="4" t="s">
        <v>78</v>
      </c>
      <c r="B46" s="5"/>
      <c r="C46" s="24"/>
      <c r="D46" s="40"/>
      <c r="E46" s="5"/>
      <c r="F46" s="52"/>
    </row>
    <row r="47" spans="1:7" x14ac:dyDescent="0.35">
      <c r="A47" s="23" t="s">
        <v>24</v>
      </c>
      <c r="B47" s="9"/>
      <c r="C47" s="10"/>
      <c r="D47" s="37"/>
      <c r="E47" s="9"/>
      <c r="F47" s="46"/>
    </row>
    <row r="48" spans="1:7" x14ac:dyDescent="0.35">
      <c r="A48" s="8" t="s">
        <v>72</v>
      </c>
      <c r="B48" s="9"/>
      <c r="C48" s="10"/>
      <c r="D48" s="37"/>
      <c r="E48" s="9"/>
      <c r="F48" s="46">
        <v>1500</v>
      </c>
    </row>
    <row r="49" spans="1:6" x14ac:dyDescent="0.35">
      <c r="A49" s="8" t="s">
        <v>26</v>
      </c>
      <c r="B49" s="9"/>
      <c r="C49" s="10"/>
      <c r="D49" s="37"/>
      <c r="E49" s="9"/>
      <c r="F49" s="46">
        <v>300</v>
      </c>
    </row>
    <row r="50" spans="1:6" x14ac:dyDescent="0.35">
      <c r="A50" s="8" t="s">
        <v>73</v>
      </c>
      <c r="B50" s="9"/>
      <c r="C50" s="10"/>
      <c r="D50" s="37"/>
      <c r="E50" s="9"/>
      <c r="F50" s="46">
        <v>178</v>
      </c>
    </row>
    <row r="51" spans="1:6" x14ac:dyDescent="0.35">
      <c r="A51" s="13" t="s">
        <v>27</v>
      </c>
      <c r="B51" s="9"/>
      <c r="C51" s="10"/>
      <c r="D51" s="37"/>
      <c r="E51" s="9"/>
      <c r="F51" s="46"/>
    </row>
    <row r="52" spans="1:6" x14ac:dyDescent="0.35">
      <c r="A52" s="12" t="s">
        <v>39</v>
      </c>
      <c r="B52" s="9"/>
      <c r="C52" s="10"/>
      <c r="D52" s="37"/>
      <c r="E52" s="9"/>
      <c r="F52" s="46">
        <v>500</v>
      </c>
    </row>
    <row r="53" spans="1:6" x14ac:dyDescent="0.35">
      <c r="A53" s="23" t="s">
        <v>28</v>
      </c>
      <c r="B53" s="9"/>
      <c r="C53" s="10"/>
      <c r="D53" s="37"/>
      <c r="E53" s="9"/>
      <c r="F53" s="46"/>
    </row>
    <row r="54" spans="1:6" x14ac:dyDescent="0.35">
      <c r="A54" s="8" t="s">
        <v>29</v>
      </c>
      <c r="B54" s="9"/>
      <c r="C54" s="10"/>
      <c r="D54" s="37"/>
      <c r="E54" s="9"/>
      <c r="F54" s="46">
        <v>200</v>
      </c>
    </row>
    <row r="55" spans="1:6" x14ac:dyDescent="0.35">
      <c r="A55" s="23" t="s">
        <v>30</v>
      </c>
      <c r="B55" s="9"/>
      <c r="C55" s="10"/>
      <c r="D55" s="37"/>
      <c r="E55" s="9"/>
      <c r="F55" s="46"/>
    </row>
    <row r="56" spans="1:6" x14ac:dyDescent="0.35">
      <c r="A56" s="8" t="s">
        <v>63</v>
      </c>
      <c r="B56" s="9"/>
      <c r="C56" s="10"/>
      <c r="D56" s="37"/>
      <c r="E56" s="9"/>
      <c r="F56" s="46">
        <v>150</v>
      </c>
    </row>
    <row r="57" spans="1:6" x14ac:dyDescent="0.35">
      <c r="A57" s="8" t="s">
        <v>31</v>
      </c>
      <c r="B57" s="9"/>
      <c r="C57" s="10"/>
      <c r="D57" s="37"/>
      <c r="E57" s="9"/>
      <c r="F57" s="46">
        <v>100</v>
      </c>
    </row>
    <row r="58" spans="1:6" x14ac:dyDescent="0.35">
      <c r="A58" s="23" t="s">
        <v>6</v>
      </c>
      <c r="B58" s="9"/>
      <c r="C58" s="10"/>
      <c r="D58" s="37"/>
      <c r="E58" s="9"/>
      <c r="F58" s="46"/>
    </row>
    <row r="59" spans="1:6" x14ac:dyDescent="0.35">
      <c r="A59" s="8" t="s">
        <v>25</v>
      </c>
      <c r="B59" s="9"/>
      <c r="C59" s="10">
        <v>1200</v>
      </c>
      <c r="D59" s="37"/>
      <c r="E59" s="9"/>
      <c r="F59" s="46"/>
    </row>
    <row r="60" spans="1:6" x14ac:dyDescent="0.35">
      <c r="A60" s="8" t="s">
        <v>32</v>
      </c>
      <c r="B60" s="9"/>
      <c r="C60" s="10">
        <v>200</v>
      </c>
      <c r="D60" s="37"/>
      <c r="E60" s="9"/>
      <c r="F60" s="46"/>
    </row>
    <row r="61" spans="1:6" x14ac:dyDescent="0.35">
      <c r="A61" s="8" t="s">
        <v>74</v>
      </c>
      <c r="B61" s="9"/>
      <c r="C61" s="21">
        <v>178</v>
      </c>
      <c r="D61" s="38"/>
      <c r="E61" s="22"/>
      <c r="F61" s="50"/>
    </row>
    <row r="62" spans="1:6" ht="15" thickBot="1" x14ac:dyDescent="0.4">
      <c r="A62" s="16"/>
      <c r="B62" s="17"/>
      <c r="C62" s="18">
        <f>SUM(C59,C60,C61)</f>
        <v>1578</v>
      </c>
      <c r="D62" s="39"/>
      <c r="E62" s="17"/>
      <c r="F62" s="51">
        <f>SUM(F48,F49,F50,F52,F54,F56,F57)</f>
        <v>2928</v>
      </c>
    </row>
    <row r="63" spans="1:6" ht="18.5" x14ac:dyDescent="0.45">
      <c r="A63" s="26" t="s">
        <v>34</v>
      </c>
      <c r="B63" s="5"/>
      <c r="C63" s="24"/>
      <c r="D63" s="40"/>
      <c r="E63" s="5"/>
      <c r="F63" s="52"/>
    </row>
    <row r="64" spans="1:6" x14ac:dyDescent="0.35">
      <c r="A64" s="12" t="s">
        <v>22</v>
      </c>
      <c r="B64" s="9"/>
      <c r="C64" s="10"/>
      <c r="D64" s="37"/>
      <c r="E64" s="9"/>
      <c r="F64" s="46">
        <v>400</v>
      </c>
    </row>
    <row r="65" spans="1:6" x14ac:dyDescent="0.35">
      <c r="A65" s="12" t="s">
        <v>35</v>
      </c>
      <c r="B65" s="9"/>
      <c r="C65" s="10"/>
      <c r="D65" s="37"/>
      <c r="E65" s="9"/>
      <c r="F65" s="46">
        <v>100</v>
      </c>
    </row>
    <row r="66" spans="1:6" x14ac:dyDescent="0.35">
      <c r="A66" s="12" t="s">
        <v>36</v>
      </c>
      <c r="B66" s="9"/>
      <c r="C66" s="21"/>
      <c r="D66" s="38"/>
      <c r="E66" s="22"/>
      <c r="F66" s="50">
        <v>600</v>
      </c>
    </row>
    <row r="67" spans="1:6" ht="15" thickBot="1" x14ac:dyDescent="0.4">
      <c r="A67" s="16"/>
      <c r="B67" s="17"/>
      <c r="C67" s="18">
        <v>0</v>
      </c>
      <c r="D67" s="39"/>
      <c r="E67" s="17"/>
      <c r="F67" s="51">
        <f>SUM(F64,F65,F66)</f>
        <v>1100</v>
      </c>
    </row>
    <row r="68" spans="1:6" ht="18.5" x14ac:dyDescent="0.45">
      <c r="A68" s="26" t="s">
        <v>37</v>
      </c>
      <c r="B68" s="5"/>
      <c r="C68" s="24"/>
      <c r="D68" s="40"/>
      <c r="E68" s="5"/>
      <c r="F68" s="52"/>
    </row>
    <row r="69" spans="1:6" x14ac:dyDescent="0.35">
      <c r="A69" s="13" t="s">
        <v>23</v>
      </c>
      <c r="B69" s="9"/>
      <c r="C69" s="10"/>
      <c r="D69" s="37"/>
      <c r="E69" s="9"/>
      <c r="F69" s="46"/>
    </row>
    <row r="70" spans="1:6" x14ac:dyDescent="0.35">
      <c r="A70" s="12" t="s">
        <v>38</v>
      </c>
      <c r="B70" s="9"/>
      <c r="C70" s="10"/>
      <c r="D70" s="37"/>
      <c r="E70" s="9"/>
      <c r="F70" s="46">
        <v>400</v>
      </c>
    </row>
    <row r="71" spans="1:6" x14ac:dyDescent="0.35">
      <c r="A71" s="13" t="s">
        <v>27</v>
      </c>
      <c r="B71" s="9"/>
      <c r="C71" s="10"/>
      <c r="D71" s="37"/>
      <c r="E71" s="9"/>
      <c r="F71" s="46"/>
    </row>
    <row r="72" spans="1:6" x14ac:dyDescent="0.35">
      <c r="A72" s="12" t="s">
        <v>39</v>
      </c>
      <c r="B72" s="9"/>
      <c r="C72" s="21"/>
      <c r="D72" s="38"/>
      <c r="E72" s="22"/>
      <c r="F72" s="50">
        <v>240</v>
      </c>
    </row>
    <row r="73" spans="1:6" ht="15" thickBot="1" x14ac:dyDescent="0.4">
      <c r="A73" s="16"/>
      <c r="B73" s="17"/>
      <c r="C73" s="18">
        <v>0</v>
      </c>
      <c r="D73" s="39"/>
      <c r="E73" s="17"/>
      <c r="F73" s="51">
        <f>SUM(F70,F72)</f>
        <v>640</v>
      </c>
    </row>
    <row r="74" spans="1:6" ht="18.5" x14ac:dyDescent="0.45">
      <c r="A74" s="26" t="s">
        <v>84</v>
      </c>
      <c r="B74" s="5"/>
      <c r="C74" s="24"/>
      <c r="D74" s="40"/>
      <c r="E74" s="5"/>
      <c r="F74" s="52"/>
    </row>
    <row r="75" spans="1:6" x14ac:dyDescent="0.35">
      <c r="A75" s="13" t="s">
        <v>33</v>
      </c>
      <c r="B75" s="9"/>
      <c r="C75" s="10"/>
      <c r="D75" s="37"/>
      <c r="E75" s="9"/>
      <c r="F75" s="46"/>
    </row>
    <row r="76" spans="1:6" x14ac:dyDescent="0.35">
      <c r="A76" s="12" t="s">
        <v>85</v>
      </c>
      <c r="B76" s="9"/>
      <c r="C76" s="10"/>
      <c r="D76" s="37"/>
      <c r="E76" s="9"/>
      <c r="F76" s="46">
        <v>720</v>
      </c>
    </row>
    <row r="77" spans="1:6" x14ac:dyDescent="0.35">
      <c r="A77" s="12" t="s">
        <v>86</v>
      </c>
      <c r="B77" s="9"/>
      <c r="C77" s="10"/>
      <c r="D77" s="37"/>
      <c r="E77" s="9"/>
      <c r="F77" s="46">
        <v>1800</v>
      </c>
    </row>
    <row r="78" spans="1:6" x14ac:dyDescent="0.35">
      <c r="A78" s="13" t="s">
        <v>13</v>
      </c>
      <c r="B78" s="9"/>
      <c r="C78" s="10"/>
      <c r="D78" s="37"/>
      <c r="E78" s="9"/>
      <c r="F78" s="46"/>
    </row>
    <row r="79" spans="1:6" x14ac:dyDescent="0.35">
      <c r="A79" s="12" t="s">
        <v>15</v>
      </c>
      <c r="B79" s="9"/>
      <c r="C79" s="10"/>
      <c r="D79" s="37"/>
      <c r="E79" s="9"/>
      <c r="F79" s="46">
        <v>300</v>
      </c>
    </row>
    <row r="80" spans="1:6" x14ac:dyDescent="0.35">
      <c r="A80" s="12" t="s">
        <v>16</v>
      </c>
      <c r="B80" s="9"/>
      <c r="C80" s="10"/>
      <c r="D80" s="37"/>
      <c r="E80" s="9"/>
      <c r="F80" s="46">
        <v>160</v>
      </c>
    </row>
    <row r="81" spans="1:7" x14ac:dyDescent="0.35">
      <c r="A81" s="27" t="s">
        <v>46</v>
      </c>
      <c r="B81" s="9"/>
      <c r="C81" s="28"/>
      <c r="D81" s="37"/>
      <c r="E81" s="9"/>
      <c r="F81" s="46"/>
    </row>
    <row r="82" spans="1:7" x14ac:dyDescent="0.35">
      <c r="A82" s="12" t="s">
        <v>47</v>
      </c>
      <c r="B82" s="9"/>
      <c r="C82" s="10">
        <v>1920</v>
      </c>
      <c r="D82" s="37"/>
      <c r="E82" s="9"/>
      <c r="F82" s="46"/>
    </row>
    <row r="83" spans="1:7" x14ac:dyDescent="0.35">
      <c r="A83" s="12" t="s">
        <v>48</v>
      </c>
      <c r="B83" s="9"/>
      <c r="C83" s="10">
        <v>180</v>
      </c>
      <c r="D83" s="37"/>
      <c r="E83" s="9"/>
      <c r="F83" s="46"/>
    </row>
    <row r="84" spans="1:7" x14ac:dyDescent="0.35">
      <c r="A84" s="12" t="s">
        <v>49</v>
      </c>
      <c r="B84" s="22"/>
      <c r="C84" s="21">
        <v>0</v>
      </c>
      <c r="D84" s="38"/>
      <c r="E84" s="22"/>
      <c r="F84" s="50"/>
    </row>
    <row r="85" spans="1:7" ht="15" thickBot="1" x14ac:dyDescent="0.4">
      <c r="A85" s="16"/>
      <c r="B85" s="17"/>
      <c r="C85" s="25">
        <f>SUM(C82:C84)</f>
        <v>2100</v>
      </c>
      <c r="D85" s="39"/>
      <c r="E85" s="17"/>
      <c r="F85" s="51">
        <f>SUM(F76,F77,F79,F80)</f>
        <v>2980</v>
      </c>
    </row>
    <row r="86" spans="1:7" ht="18.5" x14ac:dyDescent="0.45">
      <c r="A86" s="26" t="s">
        <v>87</v>
      </c>
      <c r="B86" s="5"/>
      <c r="C86" s="24"/>
      <c r="D86" s="40"/>
      <c r="E86" s="5"/>
      <c r="F86" s="52"/>
    </row>
    <row r="87" spans="1:7" x14ac:dyDescent="0.35">
      <c r="A87" s="23" t="s">
        <v>23</v>
      </c>
      <c r="B87" s="9"/>
      <c r="C87" s="21"/>
      <c r="D87" s="38"/>
      <c r="E87" s="22"/>
      <c r="F87" s="50">
        <v>100</v>
      </c>
    </row>
    <row r="88" spans="1:7" ht="15" thickBot="1" x14ac:dyDescent="0.4">
      <c r="A88" s="16"/>
      <c r="B88" s="17"/>
      <c r="C88" s="18">
        <v>0</v>
      </c>
      <c r="D88" s="39"/>
      <c r="E88" s="17"/>
      <c r="F88" s="51">
        <f>SUM(F87)</f>
        <v>100</v>
      </c>
      <c r="G88" s="9"/>
    </row>
    <row r="89" spans="1:7" x14ac:dyDescent="0.35">
      <c r="A89" s="9"/>
      <c r="B89" s="9"/>
      <c r="C89" s="28"/>
      <c r="D89" s="37"/>
      <c r="E89" s="9"/>
      <c r="F89" s="28"/>
      <c r="G89" s="9"/>
    </row>
    <row r="90" spans="1:7" ht="15" thickBot="1" x14ac:dyDescent="0.4">
      <c r="A90" s="9"/>
    </row>
    <row r="91" spans="1:7" ht="18.5" x14ac:dyDescent="0.45">
      <c r="A91" s="26" t="s">
        <v>50</v>
      </c>
      <c r="B91" s="5"/>
      <c r="C91" s="24"/>
      <c r="D91" s="40"/>
      <c r="E91" s="5"/>
      <c r="F91" s="52"/>
    </row>
    <row r="92" spans="1:7" x14ac:dyDescent="0.35">
      <c r="A92" s="13" t="s">
        <v>33</v>
      </c>
      <c r="B92" s="9"/>
      <c r="C92" s="10"/>
      <c r="D92" s="37"/>
      <c r="E92" s="9"/>
      <c r="F92" s="46"/>
    </row>
    <row r="93" spans="1:7" x14ac:dyDescent="0.35">
      <c r="A93" s="29" t="s">
        <v>68</v>
      </c>
      <c r="B93" s="9"/>
      <c r="C93" s="10"/>
      <c r="D93" s="37"/>
      <c r="E93" s="9"/>
      <c r="F93" s="46"/>
    </row>
    <row r="94" spans="1:7" x14ac:dyDescent="0.35">
      <c r="A94" s="12" t="s">
        <v>51</v>
      </c>
      <c r="B94" s="9"/>
      <c r="C94" s="10"/>
      <c r="D94" s="37"/>
      <c r="E94" s="9"/>
      <c r="F94" s="46">
        <v>400</v>
      </c>
    </row>
    <row r="95" spans="1:7" x14ac:dyDescent="0.35">
      <c r="A95" s="12" t="s">
        <v>52</v>
      </c>
      <c r="B95" s="9"/>
      <c r="C95" s="10"/>
      <c r="D95" s="37"/>
      <c r="E95" s="9"/>
      <c r="F95" s="46">
        <v>120</v>
      </c>
    </row>
    <row r="96" spans="1:7" x14ac:dyDescent="0.35">
      <c r="A96" s="29" t="s">
        <v>69</v>
      </c>
      <c r="B96" s="9"/>
      <c r="C96" s="10"/>
      <c r="D96" s="37"/>
      <c r="E96" s="9"/>
      <c r="F96" s="46"/>
    </row>
    <row r="97" spans="1:6" x14ac:dyDescent="0.35">
      <c r="A97" s="12" t="s">
        <v>51</v>
      </c>
      <c r="B97" s="9"/>
      <c r="C97" s="10"/>
      <c r="D97" s="37"/>
      <c r="E97" s="9"/>
      <c r="F97" s="46">
        <v>400</v>
      </c>
    </row>
    <row r="98" spans="1:6" x14ac:dyDescent="0.35">
      <c r="A98" s="12" t="s">
        <v>52</v>
      </c>
      <c r="B98" s="9"/>
      <c r="C98" s="10"/>
      <c r="D98" s="37"/>
      <c r="E98" s="9"/>
      <c r="F98" s="46">
        <v>120</v>
      </c>
    </row>
    <row r="99" spans="1:6" x14ac:dyDescent="0.35">
      <c r="A99" s="13" t="s">
        <v>6</v>
      </c>
      <c r="B99" s="9"/>
      <c r="C99" s="10"/>
      <c r="D99" s="37"/>
      <c r="E99" s="9"/>
      <c r="F99" s="46"/>
    </row>
    <row r="100" spans="1:6" x14ac:dyDescent="0.35">
      <c r="A100" s="29" t="s">
        <v>68</v>
      </c>
      <c r="B100" s="9"/>
      <c r="C100" s="10"/>
      <c r="D100" s="37"/>
      <c r="E100" s="9"/>
      <c r="F100" s="46"/>
    </row>
    <row r="101" spans="1:6" x14ac:dyDescent="0.35">
      <c r="A101" s="12" t="s">
        <v>51</v>
      </c>
      <c r="B101" s="9"/>
      <c r="C101" s="10">
        <v>400</v>
      </c>
      <c r="D101" s="37"/>
      <c r="E101" s="9"/>
      <c r="F101" s="46"/>
    </row>
    <row r="102" spans="1:6" x14ac:dyDescent="0.35">
      <c r="A102" s="12" t="s">
        <v>53</v>
      </c>
      <c r="B102" s="9"/>
      <c r="C102" s="10">
        <v>0</v>
      </c>
      <c r="D102" s="37"/>
      <c r="E102" s="9"/>
      <c r="F102" s="46"/>
    </row>
    <row r="103" spans="1:6" x14ac:dyDescent="0.35">
      <c r="A103" s="29" t="s">
        <v>69</v>
      </c>
      <c r="B103" s="9"/>
      <c r="C103" s="10"/>
      <c r="D103" s="37"/>
      <c r="E103" s="9"/>
      <c r="F103" s="46"/>
    </row>
    <row r="104" spans="1:6" x14ac:dyDescent="0.35">
      <c r="A104" s="12" t="s">
        <v>51</v>
      </c>
      <c r="B104" s="9"/>
      <c r="C104" s="10">
        <v>400</v>
      </c>
      <c r="D104" s="37"/>
      <c r="E104" s="9"/>
      <c r="F104" s="46"/>
    </row>
    <row r="105" spans="1:6" x14ac:dyDescent="0.35">
      <c r="A105" s="12" t="s">
        <v>53</v>
      </c>
      <c r="B105" s="9"/>
      <c r="C105" s="21">
        <v>0</v>
      </c>
      <c r="D105" s="38"/>
      <c r="E105" s="22"/>
      <c r="F105" s="50"/>
    </row>
    <row r="106" spans="1:6" ht="15" thickBot="1" x14ac:dyDescent="0.4">
      <c r="A106" s="16"/>
      <c r="B106" s="17"/>
      <c r="C106" s="18">
        <f>SUM(C101,C102,C104,C105)</f>
        <v>800</v>
      </c>
      <c r="D106" s="39"/>
      <c r="E106" s="17"/>
      <c r="F106" s="51">
        <f>SUM(F94,F95,F97,F98)</f>
        <v>1040</v>
      </c>
    </row>
    <row r="107" spans="1:6" ht="18.5" x14ac:dyDescent="0.45">
      <c r="A107" s="4" t="s">
        <v>54</v>
      </c>
      <c r="B107" s="5"/>
      <c r="C107" s="24"/>
      <c r="D107" s="40"/>
      <c r="E107" s="5"/>
      <c r="F107" s="52"/>
    </row>
    <row r="108" spans="1:6" x14ac:dyDescent="0.35">
      <c r="A108" s="12" t="s">
        <v>70</v>
      </c>
      <c r="B108" s="9"/>
      <c r="C108" s="10"/>
      <c r="D108" s="37"/>
      <c r="E108" s="9"/>
      <c r="F108" s="46">
        <v>350</v>
      </c>
    </row>
    <row r="109" spans="1:6" x14ac:dyDescent="0.35">
      <c r="A109" s="12" t="s">
        <v>55</v>
      </c>
      <c r="B109" s="9"/>
      <c r="C109" s="10"/>
      <c r="D109" s="37"/>
      <c r="E109" s="9"/>
      <c r="F109" s="46">
        <v>270</v>
      </c>
    </row>
    <row r="110" spans="1:6" x14ac:dyDescent="0.35">
      <c r="A110" s="12" t="s">
        <v>71</v>
      </c>
      <c r="B110" s="9"/>
      <c r="C110" s="10"/>
      <c r="D110" s="37"/>
      <c r="E110" s="9"/>
      <c r="F110" s="46">
        <v>30</v>
      </c>
    </row>
    <row r="111" spans="1:6" x14ac:dyDescent="0.35">
      <c r="A111" s="12" t="s">
        <v>56</v>
      </c>
      <c r="B111" s="9"/>
      <c r="C111" s="21"/>
      <c r="D111" s="38"/>
      <c r="E111" s="22"/>
      <c r="F111" s="50">
        <v>100</v>
      </c>
    </row>
    <row r="112" spans="1:6" ht="15" thickBot="1" x14ac:dyDescent="0.4">
      <c r="A112" s="16"/>
      <c r="B112" s="17"/>
      <c r="C112" s="18">
        <v>0</v>
      </c>
      <c r="D112" s="39"/>
      <c r="E112" s="17"/>
      <c r="F112" s="51">
        <f>SUM(F108:F111)</f>
        <v>750</v>
      </c>
    </row>
    <row r="113" spans="1:7" ht="18.5" x14ac:dyDescent="0.45">
      <c r="A113" s="26" t="s">
        <v>57</v>
      </c>
      <c r="B113" s="5"/>
      <c r="C113" s="24"/>
      <c r="D113" s="40"/>
      <c r="E113" s="5"/>
      <c r="F113" s="52"/>
    </row>
    <row r="114" spans="1:7" x14ac:dyDescent="0.35">
      <c r="A114" s="30" t="s">
        <v>58</v>
      </c>
      <c r="B114" s="9"/>
      <c r="C114" s="10"/>
      <c r="D114" s="37"/>
      <c r="E114" s="9"/>
      <c r="F114" s="46">
        <v>780</v>
      </c>
    </row>
    <row r="115" spans="1:7" x14ac:dyDescent="0.35">
      <c r="A115" s="30" t="s">
        <v>59</v>
      </c>
      <c r="B115" s="9"/>
      <c r="C115" s="10"/>
      <c r="D115" s="37"/>
      <c r="E115" s="9"/>
      <c r="F115" s="46">
        <v>250</v>
      </c>
    </row>
    <row r="116" spans="1:7" x14ac:dyDescent="0.35">
      <c r="A116" s="12" t="s">
        <v>66</v>
      </c>
      <c r="B116" s="9"/>
      <c r="C116" s="10"/>
      <c r="D116" s="37"/>
      <c r="E116" s="9"/>
      <c r="F116" s="46">
        <v>200</v>
      </c>
    </row>
    <row r="117" spans="1:7" x14ac:dyDescent="0.35">
      <c r="A117" s="30" t="s">
        <v>89</v>
      </c>
      <c r="B117" s="9"/>
      <c r="C117" s="10"/>
      <c r="D117" s="37"/>
      <c r="E117" s="9"/>
      <c r="F117" s="46">
        <v>600</v>
      </c>
    </row>
    <row r="118" spans="1:7" x14ac:dyDescent="0.35">
      <c r="A118" s="12" t="s">
        <v>75</v>
      </c>
      <c r="B118" s="9"/>
      <c r="C118" s="10"/>
      <c r="D118" s="37"/>
      <c r="E118" s="9"/>
      <c r="F118" s="46">
        <v>500</v>
      </c>
    </row>
    <row r="119" spans="1:7" x14ac:dyDescent="0.35">
      <c r="A119" s="12" t="s">
        <v>76</v>
      </c>
      <c r="C119" s="57"/>
      <c r="F119" s="55">
        <v>500</v>
      </c>
      <c r="G119" s="9"/>
    </row>
    <row r="120" spans="1:7" x14ac:dyDescent="0.35">
      <c r="A120" s="12" t="s">
        <v>90</v>
      </c>
      <c r="C120" s="56"/>
      <c r="F120" s="55">
        <v>4000</v>
      </c>
      <c r="G120" s="9"/>
    </row>
    <row r="121" spans="1:7" ht="15" thickBot="1" x14ac:dyDescent="0.4">
      <c r="A121" s="31"/>
      <c r="B121" s="17"/>
      <c r="C121" s="18">
        <v>0</v>
      </c>
      <c r="D121" s="42"/>
      <c r="E121" s="43"/>
      <c r="F121" s="54">
        <f>SUM(F114,F115,F116,F117,F118,F119,F120)</f>
        <v>6830</v>
      </c>
      <c r="G121" s="9"/>
    </row>
    <row r="123" spans="1:7" ht="15" thickBot="1" x14ac:dyDescent="0.4"/>
    <row r="124" spans="1:7" x14ac:dyDescent="0.35">
      <c r="A124" s="32"/>
      <c r="B124" s="5"/>
      <c r="C124" s="33" t="s">
        <v>60</v>
      </c>
      <c r="D124" s="40"/>
      <c r="E124" s="5"/>
      <c r="F124" s="52" t="s">
        <v>61</v>
      </c>
    </row>
    <row r="125" spans="1:7" x14ac:dyDescent="0.35">
      <c r="A125" s="8" t="s">
        <v>62</v>
      </c>
      <c r="B125" s="9"/>
      <c r="C125" s="28">
        <f>SUM(C10,C30,C41,C62,C67,C73,C85,C88,C106,C112,C121)</f>
        <v>27128</v>
      </c>
      <c r="D125" s="37"/>
      <c r="E125" s="9"/>
      <c r="F125" s="46"/>
    </row>
    <row r="126" spans="1:7" x14ac:dyDescent="0.35">
      <c r="A126" s="8"/>
      <c r="B126" s="9"/>
      <c r="C126" s="28"/>
      <c r="D126" s="37"/>
      <c r="E126" s="9"/>
      <c r="F126" s="46"/>
    </row>
    <row r="127" spans="1:7" x14ac:dyDescent="0.35">
      <c r="A127" s="8"/>
      <c r="B127" s="9"/>
      <c r="C127" s="28"/>
      <c r="D127" s="37"/>
      <c r="E127" s="9"/>
      <c r="F127" s="46"/>
    </row>
    <row r="128" spans="1:7" x14ac:dyDescent="0.35">
      <c r="A128" s="8"/>
      <c r="B128" s="9"/>
      <c r="C128" s="28"/>
      <c r="D128" s="37"/>
      <c r="E128" s="9"/>
      <c r="F128" s="46"/>
    </row>
    <row r="129" spans="1:6" x14ac:dyDescent="0.35">
      <c r="A129" s="12" t="s">
        <v>64</v>
      </c>
      <c r="B129" s="9"/>
      <c r="C129" s="28"/>
      <c r="D129" s="37"/>
      <c r="E129" s="9"/>
      <c r="F129" s="46">
        <f>SUM(F10,F30,F41,F62,F67,F73,F85,F88,F106,F112,F121)</f>
        <v>60196</v>
      </c>
    </row>
    <row r="130" spans="1:6" x14ac:dyDescent="0.35">
      <c r="A130" s="8"/>
      <c r="B130" s="9"/>
      <c r="C130" s="28"/>
      <c r="D130" s="37"/>
      <c r="E130" s="9"/>
      <c r="F130" s="46"/>
    </row>
    <row r="131" spans="1:6" x14ac:dyDescent="0.35">
      <c r="A131" s="8"/>
      <c r="B131" s="9"/>
      <c r="C131" s="28"/>
      <c r="D131" s="37"/>
      <c r="E131" s="9"/>
      <c r="F131" s="46"/>
    </row>
    <row r="132" spans="1:6" x14ac:dyDescent="0.35">
      <c r="A132" s="8"/>
      <c r="B132" s="9"/>
      <c r="C132" s="9"/>
      <c r="D132" s="37"/>
      <c r="E132" s="9"/>
      <c r="F132" s="53"/>
    </row>
    <row r="133" spans="1:6" x14ac:dyDescent="0.35">
      <c r="A133" s="35"/>
      <c r="B133" s="22"/>
      <c r="C133" s="22"/>
      <c r="D133" s="38"/>
      <c r="E133" s="22"/>
      <c r="F133" s="50"/>
    </row>
    <row r="134" spans="1:6" ht="15" thickBot="1" x14ac:dyDescent="0.4">
      <c r="A134" s="16" t="s">
        <v>65</v>
      </c>
      <c r="B134" s="17"/>
      <c r="C134" s="34"/>
      <c r="D134" s="39"/>
      <c r="E134" s="17"/>
      <c r="F134" s="51">
        <f>(F129-C125)</f>
        <v>33068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scooter kellum</dc:creator>
  <cp:lastModifiedBy>Scooter Kellum</cp:lastModifiedBy>
  <cp:lastPrinted>2015-08-03T16:16:50Z</cp:lastPrinted>
  <dcterms:created xsi:type="dcterms:W3CDTF">2013-10-14T15:26:49Z</dcterms:created>
  <dcterms:modified xsi:type="dcterms:W3CDTF">2016-10-17T17:57:49Z</dcterms:modified>
</cp:coreProperties>
</file>